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2"/>
  </bookViews>
  <sheets>
    <sheet name="свед.о деят.учрежд." sheetId="1" r:id="rId1"/>
    <sheet name="показ.финас.состоятия" sheetId="2" r:id="rId2"/>
    <sheet name="поступл.и выплат3" sheetId="3" r:id="rId3"/>
    <sheet name="врем расп" sheetId="4" r:id="rId4"/>
  </sheets>
  <definedNames/>
  <calcPr fullCalcOnLoad="1"/>
</workbook>
</file>

<file path=xl/sharedStrings.xml><?xml version="1.0" encoding="utf-8"?>
<sst xmlns="http://schemas.openxmlformats.org/spreadsheetml/2006/main" count="175" uniqueCount="147">
  <si>
    <t>средства обязательного медицинского страхования</t>
  </si>
  <si>
    <t>из них гранты</t>
  </si>
  <si>
    <t>доходы от штрафов. Пеней иных сумм принудительного изъятия</t>
  </si>
  <si>
    <t>прочие доходы</t>
  </si>
  <si>
    <t>доходы от операций с активами</t>
  </si>
  <si>
    <t>Выплаты по расходам, всего:</t>
  </si>
  <si>
    <t>иные субсидии, предоставляемые из бюджета</t>
  </si>
  <si>
    <t>210</t>
  </si>
  <si>
    <t>200</t>
  </si>
  <si>
    <t xml:space="preserve"> в том числе на:                    выплаты персоналу всего</t>
  </si>
  <si>
    <t>из них: оплата труда и</t>
  </si>
  <si>
    <t>211</t>
  </si>
  <si>
    <t>начисления на выплаты по оплате труда</t>
  </si>
  <si>
    <t>социальные и иные выплаты населению</t>
  </si>
  <si>
    <t>220</t>
  </si>
  <si>
    <t>уплату налогов сборов и иных платежей</t>
  </si>
  <si>
    <t>230</t>
  </si>
  <si>
    <t>безвозмездные перечисления организациям</t>
  </si>
  <si>
    <t>прочие расходы (кроме расходов на закупку товаров, работ, услуг</t>
  </si>
  <si>
    <t>расходы на закупку товаров, работ, услуг всего</t>
  </si>
  <si>
    <t>из них:      увеличение остатков средств</t>
  </si>
  <si>
    <t>прочие поступления</t>
  </si>
  <si>
    <t>Поступление финансовых активов, всего</t>
  </si>
  <si>
    <t>Выбытие финансовых активов, всего</t>
  </si>
  <si>
    <t>из них:      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</si>
  <si>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</si>
  <si>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</si>
  <si>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</si>
  <si>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налог на землю</t>
  </si>
  <si>
    <t>прочие налоги и сборы</t>
  </si>
  <si>
    <t>из них: налог на имущество</t>
  </si>
  <si>
    <t>1.  СВЕДЕНИЯ О ДЕЯТЕЛЬНОСТИ МУНИЦИПАЛЬНОГО БЮДЖЕТНОГО УЧРЕЖДЕНИЯ КУЛЬТУРЫ "КУЛЬТУРНО - ДОСУГОВЙ КОМПЛЕКС"</t>
  </si>
  <si>
    <t>1.1  ЦЕЛИ ДЕЯТЕЛЬНОСТИ УЧРЕЖДЕНИЯ</t>
  </si>
  <si>
    <t>Учреждение создано в целях удовлетворения общественных потребностей в сохранении и развитии народной традиционной культуры, поддержания любительского, художественного творчества, другой самодеятельной творческой инициативы и социально - культурной активности населения, предоставления населению разнообразных услуг социально - культурного, просветительского и развлекательного характера различных направлений, форм, видов и жанров.</t>
  </si>
  <si>
    <t>1.2  ВИДЫ ДЕЯТЕЛЬНОСТИ УЧРЕЖДЕНИЯ</t>
  </si>
  <si>
    <t>,-  создание и организация работы коллективов, студий, кружков любительского художественного творчества, народных коллективов, любительских объединений и клубов по культурно -познавательным, историко - краеведческим, научно - техническим, природно - экологическим, культурно - бытовым, коллекционно - собирательным и иным интересам и других клубных формирований;</t>
  </si>
  <si>
    <t>,-  создание благоприятных условий для неформального общения посетителей Учреждения (организация работы различного рода клубных гостиных, салонов, игротек, кафе);</t>
  </si>
  <si>
    <t>,-  организация работы разнообразных консультаций, лекториев, курсов прикладных знаний и навыков, проведение тематических вечеров, творческих встреч и других форм просветительской деятельности;</t>
  </si>
  <si>
    <t>,-  проведение массовых театрализованных праздников и представлений, народных гуляний, обрядов и ритуалов в соответствии с региональными и местными обычаеми и традициями;</t>
  </si>
  <si>
    <t>,-  организация и проведение фестивалей, смотров, конкурсов, выставок и других форм показа результатов творческой деятельности клубных формирований;</t>
  </si>
  <si>
    <t>,-  организация в установленном порядке работы спортивно - оздоровительных клубов и секций, групп туризма и здоровья;</t>
  </si>
  <si>
    <t>,-  проведение физкультурно - оздоровительных и туристических программ;</t>
  </si>
  <si>
    <t>,-  оказание методической помощи клубным учреждениям, любительским объединениям и клубам по интересам, творческим коллективам и кружкам независимо от их ведомстенной принадлежности;</t>
  </si>
  <si>
    <t>,-  выявление и прогнозирование спроса населения на услуги культуры и обеспечение удовлетворения спроса в зоне спроса в зоне своего обслуживания;</t>
  </si>
  <si>
    <t>,-  организация концертной деятельности профессиональных и любительских артистических коллективов;</t>
  </si>
  <si>
    <t>,-  осуществление иных видов культурно - творческой, культурно - познавательной, досуговой и иной деятельности, соответствующей целям создания Учреждения не запрещенные законодательством РФ по согласованию с Учредителем;</t>
  </si>
  <si>
    <t>1.3  ПЕРЕЧЕНЬ УСЛУГ ВЫПОЛНЯЕМЫХ УЧРЕЖДЕНИЕМ</t>
  </si>
  <si>
    <t>,-  проведение спектаклей, концертов и других театрально - зрелищных, выставочных мероприятий, в том числе с участием профессиональных коллективов;</t>
  </si>
  <si>
    <t>,-  демонстрация кинофильмов и видеопрограмм;</t>
  </si>
  <si>
    <t xml:space="preserve">,-  организация досуга разлиных групп населения, проведение вечеров отдыха, танцев, дискотек, молодежных балов, карновалов, деских ктренников, игровых и других культурно - развлекательных программ; </t>
  </si>
  <si>
    <t>,-  организация и проведение фестивалей, конкурсов, шоу - программ, презентаций, театрализованных представлений;</t>
  </si>
  <si>
    <t>,-  организация мероприятий по договорам с гастролирующими органицаями;</t>
  </si>
  <si>
    <t>,-  оказание услуг по социально - творческим заказам и договорам с юридическими и физическими лицами, консультативная, методическая и оганизационно - творческая помощь в подготовке и проведении различных культурно -досуговых мероприятий;</t>
  </si>
  <si>
    <t>,-  реализация сценариев;</t>
  </si>
  <si>
    <t>,-  изготовление видео - продукции, перезапись видеоматериалов;</t>
  </si>
  <si>
    <t>,-  звукозапись театрально - зрелищных, культурно - просветительных мероприятий, изготовление копий звукозаписей из фонотеки Учреждения ;</t>
  </si>
  <si>
    <t>,-  изготовление печатной продукции на ксероксе, сканере;</t>
  </si>
  <si>
    <t>,-  издание и реализация сборников стихов местных авторов, программ, буклетов на спектакли и концерты Учреждения;</t>
  </si>
  <si>
    <t>,-  рекламно - оформительские услуги (проспекты);</t>
  </si>
  <si>
    <t>,-  рапространение билетов (реализация входных билетов, абониментов на посещение театрально - зрелищных, культурно - просветительных мероприятий, форма которых утверждена в установленном порядке как бланк строгой отчетности;</t>
  </si>
  <si>
    <t>,-  прокат сценических костюмов, звукотехнического оборудования, культинвентаря;</t>
  </si>
  <si>
    <t>,-  организация выставок - продаж работ декоративно - прикладного творчества, произведений живописи, скульптуры, графики и другой культурной деятельности клубов по интересам.</t>
  </si>
  <si>
    <t>2.  ПОКАЗАТЕЛИ ФИНАНСОВОГО СОСТОЯНИЯ УЧРЕЖДЕНИЯ</t>
  </si>
  <si>
    <t>Наименование показателей</t>
  </si>
  <si>
    <t>Сумма, руб.</t>
  </si>
  <si>
    <t>1.   НЕФИНАНСОВЫЕ АКТИВЫ, ВСЕГО</t>
  </si>
  <si>
    <t>1.1  ОБЩАЯ БАЛАНСОВАЯ СТОИМОСТЬ НЕДВИЖИМОГО МУНИЦИПАЛЬНОГО ИМУЩЕСТВА, ВСЕГО</t>
  </si>
  <si>
    <t>1.1.3  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</si>
  <si>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1.1.2  Собственность имущества, приобретенного учреждением за счет выделенных собственником имущества учреждения средств</t>
  </si>
  <si>
    <t>1.1.1  Стоимость имущества, закрепленного собственником имущества за учреждением на праве оперативного управления</t>
  </si>
  <si>
    <t>1.1.4  Остаточная стоимость недвижимого муниципального имущества</t>
  </si>
  <si>
    <t>1.2  ОБЩАЯ БАЛАНСОВАЯ СТОИМОСТЬ ДВИЖИМОГО МУНИЦИПАЛЬНОГО ИМУЩЕСТВА, ВСЕГО</t>
  </si>
  <si>
    <t>1.2.1  Общая балансовая стоимость особо ценного движимого имущества</t>
  </si>
  <si>
    <t>2.  ФИНАНСОВЫЕ АКТИВЫ, ВСЕГО</t>
  </si>
  <si>
    <t>3.  ОБЯЗАТЕЛЬСТВА, ВСЕГО</t>
  </si>
  <si>
    <t>Наименование показателя</t>
  </si>
  <si>
    <t xml:space="preserve">3.   ПОКАЗАТЕЛИ ПО ПОСТУПЛЕНИЯМ И ВЫПЛАТАМ </t>
  </si>
  <si>
    <t>Х</t>
  </si>
  <si>
    <t>в том числе:</t>
  </si>
  <si>
    <t>1.2.3  Остаточная стоимость особо ценного движимого имущества</t>
  </si>
  <si>
    <t>1.2.2  Общая балансовая стоимость иного движимого имущества</t>
  </si>
  <si>
    <t xml:space="preserve">.- cдача в аренду помещений и сооружений МБУК «Культурно-
досуговый комплекс».
</t>
  </si>
  <si>
    <t xml:space="preserve">.- аттракционная    деятельность:    стационарная    и    выездная,
обслуживание    аттракционной    техникой,    развлекательными    игровыми
аппаратами.
</t>
  </si>
  <si>
    <t>2.1  ДЕНЕЖНЫЕ СРЕДСТВА УЧРЕЖДЕНИЯ ВСЕГО</t>
  </si>
  <si>
    <t>2.1.1  Денежные средства учреждения на лицевых счетах в органе казначейства</t>
  </si>
  <si>
    <t>2.1.3  Денежные средства на депозитных счетах в кредитной организации</t>
  </si>
  <si>
    <t>2.1.2  Денежные средства в кассе</t>
  </si>
  <si>
    <t>2.2  ИНЫЕ ФИНАНСОВЫЕ ИНСТРУМЕНТЫ, ВСЕГО</t>
  </si>
  <si>
    <t>2.3  ДЕБИТОРСКАЯ ЗАДОЛЖЕННОСТЬ, ВСЕГО</t>
  </si>
  <si>
    <t>2.3.1  Дебиторская задолженностьпо доходам. полученным за счет средств субсидий</t>
  </si>
  <si>
    <t>2.3.2  Дебиторская задолженностьпо доходам по выданным авансам, полученным за счет средств субсидий</t>
  </si>
  <si>
    <t>3.1 ДОЛГОВЫЕ ОБЯЗАТЕЛЬСТВА</t>
  </si>
  <si>
    <t>3.2  КРЕДИТОРСКАЯ ЗАДОЛЖЕННОСТЬ , ВСЕГО:</t>
  </si>
  <si>
    <t>3.2.1  Просроченная кредиторская задолженность</t>
  </si>
  <si>
    <t>3.2.2  Кредиторская задолженность по расчетам с поставщиками и подрядчиками за счет средств субсидий</t>
  </si>
  <si>
    <t>3.2.3  Кредиторская задолженность по расчетам с поставщиками и подрядчиками за счет доходов, полученных от платной и иной приносящей доход деятельности</t>
  </si>
  <si>
    <t>Поступления от доходов, всего</t>
  </si>
  <si>
    <t>Код строки</t>
  </si>
  <si>
    <t>В том числе: доходы от собственности</t>
  </si>
  <si>
    <t>Код по бюджетной классификации Российской Федерации</t>
  </si>
  <si>
    <t>Объем финансового обеспечения, руб.</t>
  </si>
  <si>
    <t>субсидии на финансовое обеспечение выполнения муниципального задания из бюджета субъекта Российской Федерации</t>
  </si>
  <si>
    <t>субсидии предоставляемые в соответствии с абзацем вторым пункта1 статьи 78.1 Бюджетного кодекса Российской Федерации ( иные цели)</t>
  </si>
  <si>
    <t>субсидии на осуществление капитальных вложений</t>
  </si>
  <si>
    <t>всего</t>
  </si>
  <si>
    <t>4.   ПОКАЗАТЕЛИ ВЫПЛАТ ПО РАСХОДАМ НА ЗАКУПКУ ТОВАРОВ, РАБОТ, УСЛУГ</t>
  </si>
  <si>
    <t>Выплаты по расходам на закупку товаров, работ, услуг всего</t>
  </si>
  <si>
    <t>Год начала закупки</t>
  </si>
  <si>
    <t>0001</t>
  </si>
  <si>
    <t>на закупку товаров, работ услуг по году начала закупки:</t>
  </si>
  <si>
    <t>1001</t>
  </si>
  <si>
    <t>2001</t>
  </si>
  <si>
    <t>Всего закупки</t>
  </si>
  <si>
    <t xml:space="preserve">Сумма (руб.) </t>
  </si>
  <si>
    <t>5.   СВЕДЕНИЯ О СРЕДСТВАХ. ПОСТУПАЮЩИХ ВО ВРЕМЕННОЕ РАСПОРЯЖЕНИЕ УЧРЕЖДЕНИЯ</t>
  </si>
  <si>
    <t>Поступление</t>
  </si>
  <si>
    <t>Выбытие</t>
  </si>
  <si>
    <t>010</t>
  </si>
  <si>
    <t>020</t>
  </si>
  <si>
    <t>030</t>
  </si>
  <si>
    <t>040</t>
  </si>
  <si>
    <t>Таблица 1</t>
  </si>
  <si>
    <t>Таблица 2</t>
  </si>
  <si>
    <t>Таблица 3</t>
  </si>
  <si>
    <t>Таблица 4</t>
  </si>
  <si>
    <t>Объем публичных обязательств, всего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</si>
  <si>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 всего</t>
  </si>
  <si>
    <t>Объем средств. Поступивших во временное распоряжение, всего</t>
  </si>
  <si>
    <t>Директор МБУК "Культурно-досуговый комплекс</t>
  </si>
  <si>
    <t>С. К Григорьевская</t>
  </si>
  <si>
    <t>Главный бухгалтер</t>
  </si>
  <si>
    <t xml:space="preserve">исполнитель: </t>
  </si>
  <si>
    <t>тел. 63707</t>
  </si>
  <si>
    <t>1.2.4  Остаточная стоимость иного движимого имущества</t>
  </si>
  <si>
    <t>6.  СПРАВОЧНАЯ ИНФОРМАЦИЯ</t>
  </si>
  <si>
    <t xml:space="preserve">доходы от оказания услуг, работ, </t>
  </si>
  <si>
    <t>на 2018 год</t>
  </si>
  <si>
    <t>в том числе: на оплату контрактов заключенных до начала очередного финансового года:</t>
  </si>
  <si>
    <t>в том числе в соответствии с Федеральным законом от 05 апреля 2013г. №44-ФЗ</t>
  </si>
  <si>
    <t>Директор</t>
  </si>
  <si>
    <t>Григорьевская С.К.</t>
  </si>
  <si>
    <t xml:space="preserve">Главный бухгалтер </t>
  </si>
  <si>
    <t>по состоянию на 01.01.2018г.</t>
  </si>
  <si>
    <t>2.3.3  Дебиторская зпдолженность по выданным авансам за счет приносящей доход деятельности</t>
  </si>
  <si>
    <t>Кустова М. А.</t>
  </si>
  <si>
    <t>поступления от оказания услуг (выполнения работ) на платной основе и от иной приносящей доход деятельности</t>
  </si>
  <si>
    <t>М. А. Кустова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</si>
</sst>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[$-FC19]d\ mmmm\ yyyy\ &quot;г.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5" fillId="7" borderId="1" applyNumberFormat="0" applyAlignment="0" applyProtection="0"/>
    <xf numFmtId="0" fontId="6" fillId="14" borderId="2" applyNumberFormat="0" applyAlignment="0" applyProtection="0"/>
    <xf numFmtId="0" fontId="7" fillId="1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horizontal="center"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4" fontId="20" fillId="14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" fontId="20" fillId="0" borderId="0" xfId="0" applyNumberFormat="1" applyFont="1" applyAlignment="1">
      <alignment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" fontId="21" fillId="14" borderId="10" xfId="0" applyNumberFormat="1" applyFont="1" applyFill="1" applyBorder="1" applyAlignment="1">
      <alignment horizontal="center" vertical="center" wrapText="1"/>
    </xf>
    <xf numFmtId="0" fontId="20" fillId="14" borderId="10" xfId="0" applyNumberFormat="1" applyFont="1" applyFill="1" applyBorder="1" applyAlignment="1">
      <alignment horizontal="center" vertical="center" wrapText="1"/>
    </xf>
    <xf numFmtId="0" fontId="21" fillId="1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0" fillId="0" borderId="0" xfId="0" applyFont="1" applyAlignment="1">
      <alignment horizontal="center"/>
    </xf>
    <xf numFmtId="0" fontId="2" fillId="0" borderId="0" xfId="0" applyFont="1" applyAlignment="1">
      <alignment/>
    </xf>
    <xf numFmtId="0" fontId="2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 wrapText="1"/>
    </xf>
    <xf numFmtId="4" fontId="20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41"/>
  <sheetViews>
    <sheetView workbookViewId="0" topLeftCell="A1">
      <selection activeCell="A19" sqref="A19"/>
    </sheetView>
  </sheetViews>
  <sheetFormatPr defaultColWidth="9.00390625" defaultRowHeight="12.75"/>
  <cols>
    <col min="1" max="1" width="91.375" style="0" customWidth="1"/>
  </cols>
  <sheetData>
    <row r="2" ht="25.5">
      <c r="A2" s="2" t="s">
        <v>31</v>
      </c>
    </row>
    <row r="5" ht="12.75">
      <c r="A5" t="s">
        <v>32</v>
      </c>
    </row>
    <row r="7" ht="63.75">
      <c r="A7" s="3" t="s">
        <v>33</v>
      </c>
    </row>
    <row r="9" ht="12.75">
      <c r="A9" t="s">
        <v>34</v>
      </c>
    </row>
    <row r="11" ht="63.75">
      <c r="A11" s="3" t="s">
        <v>35</v>
      </c>
    </row>
    <row r="12" ht="25.5">
      <c r="A12" s="3" t="s">
        <v>39</v>
      </c>
    </row>
    <row r="13" ht="25.5">
      <c r="A13" s="3" t="s">
        <v>38</v>
      </c>
    </row>
    <row r="14" ht="38.25">
      <c r="A14" s="3" t="s">
        <v>37</v>
      </c>
    </row>
    <row r="15" ht="25.5">
      <c r="A15" s="3" t="s">
        <v>36</v>
      </c>
    </row>
    <row r="16" ht="25.5">
      <c r="A16" s="3" t="s">
        <v>40</v>
      </c>
    </row>
    <row r="17" ht="12.75">
      <c r="A17" s="3" t="s">
        <v>41</v>
      </c>
    </row>
    <row r="18" ht="25.5">
      <c r="A18" s="3" t="s">
        <v>42</v>
      </c>
    </row>
    <row r="19" ht="25.5">
      <c r="A19" s="3" t="s">
        <v>43</v>
      </c>
    </row>
    <row r="20" ht="25.5">
      <c r="A20" s="3" t="s">
        <v>44</v>
      </c>
    </row>
    <row r="21" ht="38.25">
      <c r="A21" s="3" t="s">
        <v>45</v>
      </c>
    </row>
    <row r="23" ht="12.75">
      <c r="A23" s="3" t="s">
        <v>46</v>
      </c>
    </row>
    <row r="25" ht="25.5">
      <c r="A25" s="3" t="s">
        <v>47</v>
      </c>
    </row>
    <row r="26" ht="12.75">
      <c r="A26" t="s">
        <v>48</v>
      </c>
    </row>
    <row r="27" ht="38.25">
      <c r="A27" s="3" t="s">
        <v>49</v>
      </c>
    </row>
    <row r="28" ht="25.5">
      <c r="A28" s="3" t="s">
        <v>50</v>
      </c>
    </row>
    <row r="29" ht="12.75">
      <c r="A29" s="3" t="s">
        <v>51</v>
      </c>
    </row>
    <row r="30" ht="38.25">
      <c r="A30" s="3" t="s">
        <v>52</v>
      </c>
    </row>
    <row r="31" ht="12.75">
      <c r="A31" s="3" t="s">
        <v>53</v>
      </c>
    </row>
    <row r="32" ht="12.75">
      <c r="A32" s="3" t="s">
        <v>54</v>
      </c>
    </row>
    <row r="33" ht="25.5">
      <c r="A33" s="3" t="s">
        <v>55</v>
      </c>
    </row>
    <row r="34" ht="12.75">
      <c r="A34" s="3" t="s">
        <v>56</v>
      </c>
    </row>
    <row r="35" ht="25.5">
      <c r="A35" s="3" t="s">
        <v>57</v>
      </c>
    </row>
    <row r="36" ht="12.75">
      <c r="A36" s="3" t="s">
        <v>58</v>
      </c>
    </row>
    <row r="37" ht="38.25">
      <c r="A37" s="3" t="s">
        <v>59</v>
      </c>
    </row>
    <row r="38" ht="12.75">
      <c r="A38" s="3" t="s">
        <v>60</v>
      </c>
    </row>
    <row r="39" ht="25.5">
      <c r="A39" s="3" t="s">
        <v>61</v>
      </c>
    </row>
    <row r="40" ht="36.75" customHeight="1">
      <c r="A40" s="14" t="s">
        <v>81</v>
      </c>
    </row>
    <row r="41" ht="51">
      <c r="A41" s="13" t="s">
        <v>82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10"/>
  <sheetViews>
    <sheetView workbookViewId="0" topLeftCell="A1">
      <selection activeCell="B25" sqref="B25"/>
    </sheetView>
  </sheetViews>
  <sheetFormatPr defaultColWidth="9.00390625" defaultRowHeight="12.75"/>
  <cols>
    <col min="1" max="1" width="96.875" style="0" customWidth="1"/>
    <col min="2" max="2" width="27.125" style="0" customWidth="1"/>
    <col min="3" max="3" width="47.125" style="0" customWidth="1"/>
  </cols>
  <sheetData>
    <row r="2" spans="1:2" ht="12.75">
      <c r="A2" s="49" t="s">
        <v>62</v>
      </c>
      <c r="B2" s="49"/>
    </row>
    <row r="3" ht="12.75">
      <c r="A3" s="11" t="s">
        <v>142</v>
      </c>
    </row>
    <row r="4" ht="12.75">
      <c r="B4" s="36" t="s">
        <v>121</v>
      </c>
    </row>
    <row r="5" spans="1:3" ht="12.75">
      <c r="A5" s="6" t="s">
        <v>63</v>
      </c>
      <c r="B5" s="6" t="s">
        <v>64</v>
      </c>
      <c r="C5" s="5"/>
    </row>
    <row r="6" spans="1:3" ht="12.75">
      <c r="A6" s="6" t="s">
        <v>65</v>
      </c>
      <c r="B6" s="43">
        <f>SUM(B8,B13)</f>
        <v>54957552.760000005</v>
      </c>
      <c r="C6" s="5"/>
    </row>
    <row r="7" spans="1:3" ht="12.75">
      <c r="A7" s="1"/>
      <c r="B7" s="44"/>
      <c r="C7" s="5"/>
    </row>
    <row r="8" spans="1:3" ht="12.75">
      <c r="A8" s="9" t="s">
        <v>66</v>
      </c>
      <c r="B8" s="45">
        <v>32188378.87</v>
      </c>
      <c r="C8" s="5"/>
    </row>
    <row r="9" spans="1:3" ht="25.5">
      <c r="A9" s="4" t="s">
        <v>69</v>
      </c>
      <c r="B9" s="45">
        <v>32188378.87</v>
      </c>
      <c r="C9" s="5"/>
    </row>
    <row r="10" spans="1:3" ht="25.5">
      <c r="A10" s="4" t="s">
        <v>68</v>
      </c>
      <c r="B10" s="45"/>
      <c r="C10" s="5"/>
    </row>
    <row r="11" spans="1:3" ht="25.5">
      <c r="A11" s="4" t="s">
        <v>67</v>
      </c>
      <c r="B11" s="45"/>
      <c r="C11" s="5"/>
    </row>
    <row r="12" spans="1:3" ht="12.75">
      <c r="A12" s="4" t="s">
        <v>70</v>
      </c>
      <c r="B12" s="45"/>
      <c r="C12" s="5"/>
    </row>
    <row r="13" spans="1:3" ht="12.75">
      <c r="A13" s="9" t="s">
        <v>71</v>
      </c>
      <c r="B13" s="45">
        <f>B15+B14</f>
        <v>22769173.89</v>
      </c>
      <c r="C13" s="5"/>
    </row>
    <row r="14" spans="1:3" ht="12.75">
      <c r="A14" s="4" t="s">
        <v>72</v>
      </c>
      <c r="B14" s="45">
        <v>21198484.89</v>
      </c>
      <c r="C14" s="5"/>
    </row>
    <row r="15" spans="1:3" ht="12.75">
      <c r="A15" s="10" t="s">
        <v>80</v>
      </c>
      <c r="B15" s="45">
        <v>1570689</v>
      </c>
      <c r="C15" s="5"/>
    </row>
    <row r="16" spans="1:3" ht="12.75">
      <c r="A16" s="10" t="s">
        <v>79</v>
      </c>
      <c r="B16" s="46">
        <v>8602104.03</v>
      </c>
      <c r="C16" s="5"/>
    </row>
    <row r="17" spans="1:3" ht="12.75">
      <c r="A17" s="10" t="s">
        <v>133</v>
      </c>
      <c r="B17" s="47">
        <v>698647.01</v>
      </c>
      <c r="C17" s="5"/>
    </row>
    <row r="18" spans="1:3" ht="12.75">
      <c r="A18" s="50" t="s">
        <v>73</v>
      </c>
      <c r="B18" s="50"/>
      <c r="C18" s="5"/>
    </row>
    <row r="19" spans="1:3" ht="12.75">
      <c r="A19" s="9" t="s">
        <v>83</v>
      </c>
      <c r="B19" s="7">
        <v>378651.72</v>
      </c>
      <c r="C19" s="5"/>
    </row>
    <row r="20" spans="1:3" ht="12.75">
      <c r="A20" s="4" t="s">
        <v>84</v>
      </c>
      <c r="B20" s="7">
        <v>378651.72</v>
      </c>
      <c r="C20" s="5"/>
    </row>
    <row r="21" spans="1:3" ht="12.75">
      <c r="A21" s="4" t="s">
        <v>86</v>
      </c>
      <c r="B21" s="7">
        <v>0</v>
      </c>
      <c r="C21" s="5"/>
    </row>
    <row r="22" spans="1:3" ht="12.75">
      <c r="A22" s="4" t="s">
        <v>85</v>
      </c>
      <c r="B22" s="7">
        <v>0</v>
      </c>
      <c r="C22" s="5"/>
    </row>
    <row r="23" spans="1:3" ht="12.75">
      <c r="A23" s="9" t="s">
        <v>87</v>
      </c>
      <c r="B23" s="7"/>
      <c r="C23" s="5"/>
    </row>
    <row r="24" spans="1:3" ht="12.75">
      <c r="A24" s="9" t="s">
        <v>88</v>
      </c>
      <c r="B24" s="7"/>
      <c r="C24" s="5"/>
    </row>
    <row r="25" spans="1:3" ht="12.75">
      <c r="A25" s="4" t="s">
        <v>89</v>
      </c>
      <c r="B25" s="7"/>
      <c r="C25" s="5"/>
    </row>
    <row r="26" spans="1:3" ht="25.5">
      <c r="A26" s="4" t="s">
        <v>90</v>
      </c>
      <c r="B26" s="4"/>
      <c r="C26" s="5"/>
    </row>
    <row r="27" spans="1:3" ht="12.75">
      <c r="A27" s="4" t="s">
        <v>143</v>
      </c>
      <c r="B27" s="4"/>
      <c r="C27" s="5"/>
    </row>
    <row r="28" spans="1:3" ht="12.75">
      <c r="A28" s="50" t="s">
        <v>74</v>
      </c>
      <c r="B28" s="50"/>
      <c r="C28" s="5"/>
    </row>
    <row r="29" spans="1:3" ht="12.75">
      <c r="A29" s="9" t="s">
        <v>91</v>
      </c>
      <c r="B29" s="4"/>
      <c r="C29" s="5"/>
    </row>
    <row r="30" spans="1:3" ht="12.75">
      <c r="A30" s="8" t="s">
        <v>92</v>
      </c>
      <c r="B30" s="4"/>
      <c r="C30" s="5"/>
    </row>
    <row r="31" spans="1:3" ht="12.75">
      <c r="A31" s="4" t="s">
        <v>93</v>
      </c>
      <c r="B31" s="4"/>
      <c r="C31" s="5"/>
    </row>
    <row r="32" spans="1:3" ht="25.5">
      <c r="A32" s="4" t="s">
        <v>94</v>
      </c>
      <c r="B32" s="4"/>
      <c r="C32" s="5"/>
    </row>
    <row r="33" spans="1:3" ht="25.5">
      <c r="A33" s="4" t="s">
        <v>95</v>
      </c>
      <c r="B33" s="4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5"/>
      <c r="B57" s="5"/>
      <c r="C57" s="5"/>
    </row>
    <row r="58" spans="1:3" ht="12.75">
      <c r="A58" s="5"/>
      <c r="B58" s="5"/>
      <c r="C58" s="5"/>
    </row>
    <row r="59" spans="1:3" ht="12.75">
      <c r="A59" s="5"/>
      <c r="B59" s="5"/>
      <c r="C59" s="5"/>
    </row>
    <row r="60" spans="1:3" ht="12.75">
      <c r="A60" s="5"/>
      <c r="B60" s="5"/>
      <c r="C60" s="5"/>
    </row>
    <row r="61" spans="1:3" ht="12.75">
      <c r="A61" s="5"/>
      <c r="B61" s="5"/>
      <c r="C61" s="5"/>
    </row>
    <row r="62" spans="1:3" ht="12.75">
      <c r="A62" s="5"/>
      <c r="B62" s="5"/>
      <c r="C62" s="5"/>
    </row>
    <row r="63" spans="1:3" ht="12.75">
      <c r="A63" s="5"/>
      <c r="B63" s="5"/>
      <c r="C63" s="5"/>
    </row>
    <row r="64" spans="1:3" ht="12.75">
      <c r="A64" s="5"/>
      <c r="B64" s="5"/>
      <c r="C64" s="5"/>
    </row>
    <row r="65" spans="1:3" ht="12.75">
      <c r="A65" s="5"/>
      <c r="B65" s="5"/>
      <c r="C65" s="5"/>
    </row>
    <row r="66" spans="1:3" ht="12.75">
      <c r="A66" s="5"/>
      <c r="B66" s="5"/>
      <c r="C66" s="5"/>
    </row>
    <row r="67" spans="1:3" ht="12.75">
      <c r="A67" s="5"/>
      <c r="B67" s="5"/>
      <c r="C67" s="5"/>
    </row>
    <row r="68" spans="1:3" ht="12.75">
      <c r="A68" s="5"/>
      <c r="B68" s="5"/>
      <c r="C68" s="5"/>
    </row>
    <row r="69" spans="1:3" ht="12.75">
      <c r="A69" s="5"/>
      <c r="B69" s="5"/>
      <c r="C69" s="5"/>
    </row>
    <row r="70" spans="1:3" ht="12.75">
      <c r="A70" s="5"/>
      <c r="B70" s="5"/>
      <c r="C70" s="5"/>
    </row>
    <row r="71" spans="1:3" ht="12.75">
      <c r="A71" s="5"/>
      <c r="B71" s="5"/>
      <c r="C71" s="5"/>
    </row>
    <row r="72" spans="1:3" ht="12.75">
      <c r="A72" s="5"/>
      <c r="B72" s="5"/>
      <c r="C72" s="5"/>
    </row>
    <row r="73" spans="1:3" ht="12.75">
      <c r="A73" s="5"/>
      <c r="B73" s="5"/>
      <c r="C73" s="5"/>
    </row>
    <row r="74" spans="1:3" ht="12.75">
      <c r="A74" s="5"/>
      <c r="B74" s="5"/>
      <c r="C74" s="5"/>
    </row>
    <row r="75" spans="1:3" ht="12.75">
      <c r="A75" s="5"/>
      <c r="B75" s="5"/>
      <c r="C75" s="5"/>
    </row>
    <row r="76" spans="1:3" ht="12.75">
      <c r="A76" s="5"/>
      <c r="B76" s="5"/>
      <c r="C76" s="5"/>
    </row>
    <row r="77" spans="1:3" ht="12.75">
      <c r="A77" s="5"/>
      <c r="B77" s="5"/>
      <c r="C77" s="5"/>
    </row>
    <row r="78" spans="1:3" ht="12.75">
      <c r="A78" s="5"/>
      <c r="B78" s="5"/>
      <c r="C78" s="5"/>
    </row>
    <row r="79" spans="1:3" ht="12.75">
      <c r="A79" s="5"/>
      <c r="B79" s="5"/>
      <c r="C79" s="5"/>
    </row>
    <row r="80" spans="1:3" ht="12.75">
      <c r="A80" s="5"/>
      <c r="B80" s="5"/>
      <c r="C80" s="5"/>
    </row>
    <row r="81" spans="1:3" ht="12.75">
      <c r="A81" s="5"/>
      <c r="B81" s="5"/>
      <c r="C81" s="5"/>
    </row>
    <row r="82" spans="1:3" ht="12.75">
      <c r="A82" s="5"/>
      <c r="B82" s="5"/>
      <c r="C82" s="5"/>
    </row>
    <row r="83" spans="1:3" ht="12.75">
      <c r="A83" s="5"/>
      <c r="B83" s="5"/>
      <c r="C83" s="5"/>
    </row>
    <row r="84" spans="1:3" ht="12.75">
      <c r="A84" s="5"/>
      <c r="B84" s="5"/>
      <c r="C84" s="5"/>
    </row>
    <row r="85" spans="1:3" ht="12.75">
      <c r="A85" s="5"/>
      <c r="B85" s="5"/>
      <c r="C85" s="5"/>
    </row>
    <row r="86" spans="1:3" ht="12.75">
      <c r="A86" s="5"/>
      <c r="B86" s="5"/>
      <c r="C86" s="5"/>
    </row>
    <row r="87" spans="1:3" ht="12.75">
      <c r="A87" s="5"/>
      <c r="B87" s="5"/>
      <c r="C87" s="5"/>
    </row>
    <row r="88" spans="1:3" ht="12.75">
      <c r="A88" s="5"/>
      <c r="B88" s="5"/>
      <c r="C88" s="5"/>
    </row>
    <row r="89" spans="1:3" ht="12.75">
      <c r="A89" s="5"/>
      <c r="B89" s="5"/>
      <c r="C89" s="5"/>
    </row>
    <row r="90" spans="1:3" ht="12.75">
      <c r="A90" s="5"/>
      <c r="B90" s="5"/>
      <c r="C90" s="5"/>
    </row>
    <row r="91" spans="1:3" ht="12.75">
      <c r="A91" s="5"/>
      <c r="B91" s="5"/>
      <c r="C91" s="5"/>
    </row>
    <row r="92" spans="1:3" ht="12.75">
      <c r="A92" s="5"/>
      <c r="B92" s="5"/>
      <c r="C92" s="5"/>
    </row>
    <row r="93" spans="1:3" ht="12.75">
      <c r="A93" s="5"/>
      <c r="B93" s="5"/>
      <c r="C93" s="5"/>
    </row>
    <row r="94" spans="1:3" ht="12.75">
      <c r="A94" s="5"/>
      <c r="B94" s="5"/>
      <c r="C94" s="5"/>
    </row>
    <row r="95" spans="1:3" ht="12.75">
      <c r="A95" s="5"/>
      <c r="B95" s="5"/>
      <c r="C95" s="5"/>
    </row>
    <row r="96" spans="1:3" ht="12.75">
      <c r="A96" s="5"/>
      <c r="B96" s="5"/>
      <c r="C96" s="5"/>
    </row>
    <row r="97" spans="1:3" ht="12.75">
      <c r="A97" s="5"/>
      <c r="B97" s="5"/>
      <c r="C97" s="5"/>
    </row>
    <row r="98" spans="1:3" ht="12.75">
      <c r="A98" s="5"/>
      <c r="B98" s="5"/>
      <c r="C98" s="5"/>
    </row>
    <row r="99" spans="1:3" ht="12.75">
      <c r="A99" s="5"/>
      <c r="B99" s="5"/>
      <c r="C99" s="5"/>
    </row>
    <row r="100" spans="1:3" ht="12.75">
      <c r="A100" s="5"/>
      <c r="B100" s="5"/>
      <c r="C100" s="5"/>
    </row>
    <row r="101" spans="1:3" ht="12.75">
      <c r="A101" s="5"/>
      <c r="B101" s="5"/>
      <c r="C101" s="5"/>
    </row>
    <row r="102" spans="1:3" ht="12.75">
      <c r="A102" s="5"/>
      <c r="B102" s="5"/>
      <c r="C102" s="5"/>
    </row>
    <row r="103" spans="1:3" ht="12.75">
      <c r="A103" s="5"/>
      <c r="B103" s="5"/>
      <c r="C103" s="5"/>
    </row>
    <row r="104" spans="1:3" ht="12.75">
      <c r="A104" s="5"/>
      <c r="B104" s="5"/>
      <c r="C104" s="5"/>
    </row>
    <row r="105" spans="1:3" ht="12.75">
      <c r="A105" s="5"/>
      <c r="B105" s="5"/>
      <c r="C105" s="5"/>
    </row>
    <row r="106" spans="1:3" ht="12.75">
      <c r="A106" s="5"/>
      <c r="B106" s="5"/>
      <c r="C106" s="5"/>
    </row>
    <row r="107" spans="1:3" ht="12.75">
      <c r="A107" s="5"/>
      <c r="B107" s="5"/>
      <c r="C107" s="5"/>
    </row>
    <row r="108" spans="1:3" ht="12.75">
      <c r="A108" s="5"/>
      <c r="B108" s="5"/>
      <c r="C108" s="5"/>
    </row>
    <row r="109" spans="1:3" ht="12.75">
      <c r="A109" s="5"/>
      <c r="B109" s="5"/>
      <c r="C109" s="5"/>
    </row>
    <row r="110" spans="1:3" ht="12.75">
      <c r="A110" s="5"/>
      <c r="B110" s="5"/>
      <c r="C110" s="5"/>
    </row>
  </sheetData>
  <mergeCells count="3">
    <mergeCell ref="A2:B2"/>
    <mergeCell ref="A18:B18"/>
    <mergeCell ref="A28:B28"/>
  </mergeCells>
  <printOptions/>
  <pageMargins left="0.75" right="0.75" top="1" bottom="1" header="0.5" footer="0.5"/>
  <pageSetup fitToHeight="0" fitToWidth="1"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8"/>
  <sheetViews>
    <sheetView tabSelected="1" workbookViewId="0" topLeftCell="A25">
      <selection activeCell="E44" sqref="E44"/>
    </sheetView>
  </sheetViews>
  <sheetFormatPr defaultColWidth="9.00390625" defaultRowHeight="12.75"/>
  <cols>
    <col min="1" max="1" width="27.75390625" style="0" customWidth="1"/>
    <col min="2" max="2" width="7.875" style="0" customWidth="1"/>
    <col min="3" max="3" width="8.625" style="0" customWidth="1"/>
    <col min="4" max="4" width="12.375" style="0" customWidth="1"/>
    <col min="5" max="5" width="14.00390625" style="0" customWidth="1"/>
    <col min="6" max="6" width="12.25390625" style="0" customWidth="1"/>
    <col min="7" max="7" width="7.00390625" style="0" customWidth="1"/>
    <col min="8" max="8" width="7.25390625" style="0" customWidth="1"/>
    <col min="9" max="9" width="12.625" style="0" customWidth="1"/>
    <col min="10" max="10" width="12.125" style="0" customWidth="1"/>
    <col min="12" max="12" width="17.00390625" style="0" customWidth="1"/>
  </cols>
  <sheetData>
    <row r="1" ht="4.5" customHeight="1"/>
    <row r="2" spans="1:6" ht="12.75">
      <c r="A2" s="51" t="s">
        <v>76</v>
      </c>
      <c r="B2" s="51"/>
      <c r="C2" s="51"/>
      <c r="D2" s="51"/>
      <c r="E2" s="51"/>
      <c r="F2" s="51"/>
    </row>
    <row r="3" spans="1:6" ht="13.5" customHeight="1">
      <c r="A3" s="19"/>
      <c r="B3" s="19"/>
      <c r="C3" s="19"/>
      <c r="D3" s="35" t="s">
        <v>136</v>
      </c>
      <c r="E3" s="19"/>
      <c r="F3" s="19"/>
    </row>
    <row r="4" ht="11.25" customHeight="1">
      <c r="I4" t="s">
        <v>122</v>
      </c>
    </row>
    <row r="5" spans="1:10" ht="12.75" customHeight="1">
      <c r="A5" s="55" t="s">
        <v>75</v>
      </c>
      <c r="B5" s="55" t="s">
        <v>97</v>
      </c>
      <c r="C5" s="55" t="s">
        <v>99</v>
      </c>
      <c r="D5" s="52" t="s">
        <v>100</v>
      </c>
      <c r="E5" s="53"/>
      <c r="F5" s="53"/>
      <c r="G5" s="53"/>
      <c r="H5" s="53"/>
      <c r="I5" s="53"/>
      <c r="J5" s="54"/>
    </row>
    <row r="6" spans="1:10" ht="12.75">
      <c r="A6" s="56"/>
      <c r="B6" s="56"/>
      <c r="C6" s="56"/>
      <c r="D6" s="16"/>
      <c r="E6" s="52" t="s">
        <v>78</v>
      </c>
      <c r="F6" s="53"/>
      <c r="G6" s="53"/>
      <c r="H6" s="53"/>
      <c r="I6" s="53"/>
      <c r="J6" s="54"/>
    </row>
    <row r="7" spans="1:10" ht="141.75" customHeight="1">
      <c r="A7" s="56"/>
      <c r="B7" s="56"/>
      <c r="C7" s="56"/>
      <c r="D7" s="55" t="s">
        <v>104</v>
      </c>
      <c r="E7" s="55" t="s">
        <v>101</v>
      </c>
      <c r="F7" s="55" t="s">
        <v>102</v>
      </c>
      <c r="G7" s="55" t="s">
        <v>103</v>
      </c>
      <c r="H7" s="55" t="s">
        <v>0</v>
      </c>
      <c r="I7" s="52" t="s">
        <v>145</v>
      </c>
      <c r="J7" s="54"/>
    </row>
    <row r="8" spans="1:10" ht="18.75" customHeight="1">
      <c r="A8" s="57"/>
      <c r="B8" s="57"/>
      <c r="C8" s="57"/>
      <c r="D8" s="57"/>
      <c r="E8" s="57"/>
      <c r="F8" s="57"/>
      <c r="G8" s="57"/>
      <c r="H8" s="57"/>
      <c r="I8" s="17" t="s">
        <v>104</v>
      </c>
      <c r="J8" s="17" t="s">
        <v>1</v>
      </c>
    </row>
    <row r="9" spans="1:10" ht="12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5">
        <v>7</v>
      </c>
      <c r="H9" s="15">
        <v>8</v>
      </c>
      <c r="I9" s="15">
        <v>9</v>
      </c>
      <c r="J9" s="15">
        <v>10</v>
      </c>
    </row>
    <row r="10" spans="1:12" ht="19.5" customHeight="1">
      <c r="A10" s="18" t="s">
        <v>96</v>
      </c>
      <c r="B10" s="18">
        <v>100</v>
      </c>
      <c r="C10" s="20" t="s">
        <v>77</v>
      </c>
      <c r="D10" s="21">
        <f>SUM(D11:D16)</f>
        <v>37461111.81999999</v>
      </c>
      <c r="E10" s="21">
        <f aca="true" t="shared" si="0" ref="E10:J10">SUM(E11:E16)</f>
        <v>28859105.49</v>
      </c>
      <c r="F10" s="21">
        <f t="shared" si="0"/>
        <v>2542006.33</v>
      </c>
      <c r="G10" s="21">
        <f t="shared" si="0"/>
        <v>0</v>
      </c>
      <c r="H10" s="21">
        <f t="shared" si="0"/>
        <v>0</v>
      </c>
      <c r="I10" s="21">
        <f t="shared" si="0"/>
        <v>6060000</v>
      </c>
      <c r="J10" s="21">
        <f t="shared" si="0"/>
        <v>0</v>
      </c>
      <c r="K10" s="19"/>
      <c r="L10" s="48"/>
    </row>
    <row r="11" spans="1:12" ht="24">
      <c r="A11" s="20" t="s">
        <v>98</v>
      </c>
      <c r="B11" s="20">
        <v>110</v>
      </c>
      <c r="C11" s="20">
        <v>120</v>
      </c>
      <c r="D11" s="27">
        <f>I11</f>
        <v>440000</v>
      </c>
      <c r="E11" s="20" t="s">
        <v>77</v>
      </c>
      <c r="F11" s="20" t="s">
        <v>77</v>
      </c>
      <c r="G11" s="20" t="s">
        <v>77</v>
      </c>
      <c r="H11" s="20" t="s">
        <v>77</v>
      </c>
      <c r="I11" s="26">
        <v>440000</v>
      </c>
      <c r="J11" s="20" t="s">
        <v>77</v>
      </c>
      <c r="K11" s="19"/>
      <c r="L11" s="48"/>
    </row>
    <row r="12" spans="1:12" ht="21.75" customHeight="1">
      <c r="A12" s="20" t="s">
        <v>135</v>
      </c>
      <c r="B12" s="20">
        <v>120</v>
      </c>
      <c r="C12" s="20">
        <v>130</v>
      </c>
      <c r="D12" s="27">
        <f>E12+F12+G12+H12+I12+J12</f>
        <v>33999105.489999995</v>
      </c>
      <c r="E12" s="26">
        <v>28859105.49</v>
      </c>
      <c r="F12" s="26">
        <v>0</v>
      </c>
      <c r="G12" s="26">
        <v>0</v>
      </c>
      <c r="H12" s="26">
        <v>0</v>
      </c>
      <c r="I12" s="26">
        <v>5140000</v>
      </c>
      <c r="J12" s="26">
        <v>0</v>
      </c>
      <c r="K12" s="19"/>
      <c r="L12" s="19"/>
    </row>
    <row r="13" spans="1:12" ht="29.25" customHeight="1">
      <c r="A13" s="20" t="s">
        <v>2</v>
      </c>
      <c r="B13" s="20">
        <v>130</v>
      </c>
      <c r="C13" s="20">
        <v>130</v>
      </c>
      <c r="D13" s="27">
        <f>E13+F13+G13+H13+I13+J13</f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19"/>
      <c r="L13" s="19"/>
    </row>
    <row r="14" spans="1:12" ht="24">
      <c r="A14" s="20" t="s">
        <v>6</v>
      </c>
      <c r="B14" s="20">
        <v>150</v>
      </c>
      <c r="C14" s="20">
        <v>130</v>
      </c>
      <c r="D14" s="27">
        <f>E14+F14+G14+H14+I14+J14</f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19"/>
      <c r="L14" s="19"/>
    </row>
    <row r="15" spans="1:12" ht="12.75">
      <c r="A15" s="20" t="s">
        <v>3</v>
      </c>
      <c r="B15" s="20">
        <v>160</v>
      </c>
      <c r="C15" s="20">
        <v>180</v>
      </c>
      <c r="D15" s="27">
        <f>E15+F15+G15+H15+I15+J15</f>
        <v>3022006.33</v>
      </c>
      <c r="E15" s="26">
        <v>0</v>
      </c>
      <c r="F15" s="26">
        <v>2542006.33</v>
      </c>
      <c r="G15" s="26">
        <v>0</v>
      </c>
      <c r="H15" s="26">
        <v>0</v>
      </c>
      <c r="I15" s="27">
        <v>480000</v>
      </c>
      <c r="J15" s="26">
        <v>0</v>
      </c>
      <c r="K15" s="19"/>
      <c r="L15" s="19"/>
    </row>
    <row r="16" spans="1:12" ht="12.75">
      <c r="A16" s="20" t="s">
        <v>4</v>
      </c>
      <c r="B16" s="20">
        <v>180</v>
      </c>
      <c r="C16" s="20" t="s">
        <v>77</v>
      </c>
      <c r="D16" s="27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19"/>
      <c r="L16" s="19"/>
    </row>
    <row r="17" spans="1:12" ht="12.75">
      <c r="A17" s="30" t="s">
        <v>5</v>
      </c>
      <c r="B17" s="30" t="s">
        <v>8</v>
      </c>
      <c r="C17" s="20" t="s">
        <v>77</v>
      </c>
      <c r="D17" s="31">
        <f>D18+D22+D27+D28+D21</f>
        <v>37839763.54</v>
      </c>
      <c r="E17" s="31">
        <f>E18+E22+E27+E28</f>
        <v>28859105.49</v>
      </c>
      <c r="F17" s="31">
        <f>F28</f>
        <v>2542006.33</v>
      </c>
      <c r="G17" s="31">
        <f>G18+G22+G27+G28</f>
        <v>0</v>
      </c>
      <c r="H17" s="31">
        <f>H18+H22+H27+H28</f>
        <v>0</v>
      </c>
      <c r="I17" s="31">
        <f>I18+I22+I27+I28+I21</f>
        <v>6438651.72</v>
      </c>
      <c r="J17" s="31">
        <v>0</v>
      </c>
      <c r="K17" s="19"/>
      <c r="L17" s="19"/>
    </row>
    <row r="18" spans="1:12" ht="24">
      <c r="A18" s="28" t="s">
        <v>9</v>
      </c>
      <c r="B18" s="28" t="s">
        <v>7</v>
      </c>
      <c r="C18" s="20" t="s">
        <v>77</v>
      </c>
      <c r="D18" s="27">
        <f>E18+F18+G18+H18+I18+J18</f>
        <v>29571281.61</v>
      </c>
      <c r="E18" s="27">
        <f>SUM(E19,E20)</f>
        <v>28709105.49</v>
      </c>
      <c r="F18" s="27">
        <f>F19+F20</f>
        <v>0</v>
      </c>
      <c r="G18" s="27">
        <f>G19+G20</f>
        <v>0</v>
      </c>
      <c r="H18" s="27">
        <f>H19+H20</f>
        <v>0</v>
      </c>
      <c r="I18" s="27">
        <f>I19+I20</f>
        <v>862176.1200000001</v>
      </c>
      <c r="J18" s="27">
        <f>J19+J20</f>
        <v>0</v>
      </c>
      <c r="K18" s="19"/>
      <c r="L18" s="48"/>
    </row>
    <row r="19" spans="1:12" ht="12.75">
      <c r="A19" s="28" t="s">
        <v>10</v>
      </c>
      <c r="B19" s="28" t="s">
        <v>11</v>
      </c>
      <c r="C19" s="20">
        <v>611</v>
      </c>
      <c r="D19" s="27">
        <f aca="true" t="shared" si="1" ref="D19:D27">E19+F19+G19+H19+I19+J19</f>
        <v>22712695.459999997</v>
      </c>
      <c r="E19" s="26">
        <v>22053013.9</v>
      </c>
      <c r="F19" s="26">
        <v>0</v>
      </c>
      <c r="G19" s="26">
        <v>0</v>
      </c>
      <c r="H19" s="26">
        <v>0</v>
      </c>
      <c r="I19" s="26">
        <v>659681.56</v>
      </c>
      <c r="J19" s="26">
        <v>0</v>
      </c>
      <c r="K19" s="19"/>
      <c r="L19" s="19"/>
    </row>
    <row r="20" spans="1:12" ht="24">
      <c r="A20" s="28" t="s">
        <v>12</v>
      </c>
      <c r="B20" s="28"/>
      <c r="C20" s="20">
        <v>611</v>
      </c>
      <c r="D20" s="27">
        <f t="shared" si="1"/>
        <v>6858586.149999999</v>
      </c>
      <c r="E20" s="26">
        <v>6656091.59</v>
      </c>
      <c r="F20" s="26">
        <v>0</v>
      </c>
      <c r="G20" s="26">
        <v>0</v>
      </c>
      <c r="H20" s="26">
        <v>0</v>
      </c>
      <c r="I20" s="26">
        <v>202494.56</v>
      </c>
      <c r="J20" s="26">
        <v>0</v>
      </c>
      <c r="K20" s="19"/>
      <c r="L20" s="19"/>
    </row>
    <row r="21" spans="1:12" ht="24">
      <c r="A21" s="28" t="s">
        <v>13</v>
      </c>
      <c r="B21" s="28" t="s">
        <v>14</v>
      </c>
      <c r="C21" s="20"/>
      <c r="D21" s="27">
        <f t="shared" si="1"/>
        <v>66924.51</v>
      </c>
      <c r="E21" s="26">
        <v>0</v>
      </c>
      <c r="F21" s="26">
        <v>0</v>
      </c>
      <c r="G21" s="26">
        <v>0</v>
      </c>
      <c r="H21" s="26">
        <v>0</v>
      </c>
      <c r="I21" s="26">
        <v>66924.51</v>
      </c>
      <c r="J21" s="26">
        <v>0</v>
      </c>
      <c r="K21" s="19"/>
      <c r="L21" s="19"/>
    </row>
    <row r="22" spans="1:12" ht="24">
      <c r="A22" s="28" t="s">
        <v>15</v>
      </c>
      <c r="B22" s="28" t="s">
        <v>16</v>
      </c>
      <c r="C22" s="20"/>
      <c r="D22" s="27">
        <f t="shared" si="1"/>
        <v>476448.35000000003</v>
      </c>
      <c r="E22" s="27">
        <f aca="true" t="shared" si="2" ref="E22:J22">E23+E24+E25</f>
        <v>0</v>
      </c>
      <c r="F22" s="27">
        <f t="shared" si="2"/>
        <v>0</v>
      </c>
      <c r="G22" s="27">
        <f t="shared" si="2"/>
        <v>0</v>
      </c>
      <c r="H22" s="27">
        <f t="shared" si="2"/>
        <v>0</v>
      </c>
      <c r="I22" s="27">
        <f t="shared" si="2"/>
        <v>476448.35000000003</v>
      </c>
      <c r="J22" s="27">
        <f t="shared" si="2"/>
        <v>0</v>
      </c>
      <c r="K22" s="19"/>
      <c r="L22" s="48"/>
    </row>
    <row r="23" spans="1:12" ht="12.75">
      <c r="A23" s="28" t="s">
        <v>30</v>
      </c>
      <c r="B23" s="28"/>
      <c r="C23" s="20"/>
      <c r="D23" s="27">
        <f t="shared" si="1"/>
        <v>217426</v>
      </c>
      <c r="E23" s="26">
        <v>0</v>
      </c>
      <c r="F23" s="26">
        <v>0</v>
      </c>
      <c r="G23" s="26">
        <v>0</v>
      </c>
      <c r="H23" s="26">
        <v>0</v>
      </c>
      <c r="I23" s="26">
        <v>217426</v>
      </c>
      <c r="J23" s="26">
        <v>0</v>
      </c>
      <c r="K23" s="19"/>
      <c r="L23" s="19"/>
    </row>
    <row r="24" spans="1:12" ht="12.75">
      <c r="A24" s="28" t="s">
        <v>28</v>
      </c>
      <c r="B24" s="28"/>
      <c r="C24" s="20"/>
      <c r="D24" s="27">
        <f t="shared" si="1"/>
        <v>235892.03</v>
      </c>
      <c r="E24" s="26">
        <v>0</v>
      </c>
      <c r="F24" s="26">
        <v>0</v>
      </c>
      <c r="G24" s="26">
        <v>0</v>
      </c>
      <c r="H24" s="26">
        <v>0</v>
      </c>
      <c r="I24" s="26">
        <v>235892.03</v>
      </c>
      <c r="J24" s="26">
        <v>0</v>
      </c>
      <c r="K24" s="19"/>
      <c r="L24" s="19"/>
    </row>
    <row r="25" spans="1:12" ht="12.75">
      <c r="A25" s="28" t="s">
        <v>29</v>
      </c>
      <c r="B25" s="28"/>
      <c r="C25" s="20"/>
      <c r="D25" s="27">
        <f t="shared" si="1"/>
        <v>23130.32</v>
      </c>
      <c r="E25" s="26">
        <v>0</v>
      </c>
      <c r="F25" s="26">
        <v>0</v>
      </c>
      <c r="G25" s="26">
        <v>0</v>
      </c>
      <c r="H25" s="26">
        <v>0</v>
      </c>
      <c r="I25" s="26">
        <v>23130.32</v>
      </c>
      <c r="J25" s="26">
        <v>0</v>
      </c>
      <c r="K25" s="19"/>
      <c r="L25" s="19"/>
    </row>
    <row r="26" spans="1:12" ht="24">
      <c r="A26" s="20" t="s">
        <v>17</v>
      </c>
      <c r="B26" s="20">
        <v>240</v>
      </c>
      <c r="C26" s="20"/>
      <c r="D26" s="27">
        <f t="shared" si="1"/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19"/>
      <c r="L26" s="19"/>
    </row>
    <row r="27" spans="1:12" ht="36">
      <c r="A27" s="27" t="s">
        <v>18</v>
      </c>
      <c r="B27" s="32">
        <v>250</v>
      </c>
      <c r="C27" s="20"/>
      <c r="D27" s="27">
        <f t="shared" si="1"/>
        <v>57479.27</v>
      </c>
      <c r="E27" s="26">
        <v>0</v>
      </c>
      <c r="F27" s="26">
        <v>0</v>
      </c>
      <c r="G27" s="26">
        <v>0</v>
      </c>
      <c r="H27" s="26">
        <v>0</v>
      </c>
      <c r="I27" s="26">
        <v>57479.27</v>
      </c>
      <c r="J27" s="26">
        <v>0</v>
      </c>
      <c r="K27" s="19"/>
      <c r="L27" s="19"/>
    </row>
    <row r="28" spans="1:12" ht="24">
      <c r="A28" s="20" t="s">
        <v>19</v>
      </c>
      <c r="B28" s="20">
        <v>260</v>
      </c>
      <c r="C28" s="20"/>
      <c r="D28" s="27">
        <f>E28+F28+G28+H28+I28+J28</f>
        <v>7667629.8</v>
      </c>
      <c r="E28" s="26">
        <v>150000</v>
      </c>
      <c r="F28" s="26">
        <v>2542006.33</v>
      </c>
      <c r="G28" s="26">
        <v>0</v>
      </c>
      <c r="H28" s="26">
        <v>0</v>
      </c>
      <c r="I28" s="26">
        <v>4975623.47</v>
      </c>
      <c r="J28" s="26">
        <v>0</v>
      </c>
      <c r="K28" s="19"/>
      <c r="L28" s="19"/>
    </row>
    <row r="29" spans="1:12" ht="24">
      <c r="A29" s="18" t="s">
        <v>22</v>
      </c>
      <c r="B29" s="18">
        <v>300</v>
      </c>
      <c r="C29" s="18" t="s">
        <v>77</v>
      </c>
      <c r="D29" s="31">
        <f>SUM(E29,F29,I29)</f>
        <v>37461111.82</v>
      </c>
      <c r="E29" s="21">
        <f>E30</f>
        <v>28859105.49</v>
      </c>
      <c r="F29" s="21">
        <f>F30</f>
        <v>2542006.33</v>
      </c>
      <c r="G29" s="21">
        <v>0</v>
      </c>
      <c r="H29" s="21">
        <v>0</v>
      </c>
      <c r="I29" s="21">
        <f>I30</f>
        <v>6060000</v>
      </c>
      <c r="J29" s="21">
        <v>0</v>
      </c>
      <c r="K29" s="19"/>
      <c r="L29" s="19"/>
    </row>
    <row r="30" spans="1:12" ht="24">
      <c r="A30" s="20" t="s">
        <v>20</v>
      </c>
      <c r="B30" s="20">
        <v>310</v>
      </c>
      <c r="C30" s="20"/>
      <c r="D30" s="27">
        <f>SUM(E30,F30,I30)</f>
        <v>37461111.82</v>
      </c>
      <c r="E30" s="26">
        <v>28859105.49</v>
      </c>
      <c r="F30" s="26">
        <v>2542006.33</v>
      </c>
      <c r="G30" s="26">
        <v>0</v>
      </c>
      <c r="H30" s="26">
        <v>0</v>
      </c>
      <c r="I30" s="26">
        <v>6060000</v>
      </c>
      <c r="J30" s="26">
        <v>0</v>
      </c>
      <c r="K30" s="19"/>
      <c r="L30" s="48"/>
    </row>
    <row r="31" spans="1:12" ht="12.75">
      <c r="A31" s="27" t="s">
        <v>21</v>
      </c>
      <c r="B31" s="32">
        <v>320</v>
      </c>
      <c r="C31" s="20"/>
      <c r="D31" s="27"/>
      <c r="E31" s="26"/>
      <c r="F31" s="26"/>
      <c r="G31" s="26"/>
      <c r="H31" s="26"/>
      <c r="I31" s="26"/>
      <c r="J31" s="26"/>
      <c r="K31" s="19"/>
      <c r="L31" s="19"/>
    </row>
    <row r="32" spans="1:12" ht="24">
      <c r="A32" s="31" t="s">
        <v>23</v>
      </c>
      <c r="B32" s="33">
        <v>400</v>
      </c>
      <c r="C32" s="18" t="s">
        <v>77</v>
      </c>
      <c r="D32" s="31">
        <f>SUM(E32,F32,I32)</f>
        <v>37839763.54</v>
      </c>
      <c r="E32" s="21">
        <f>E33</f>
        <v>28859105.49</v>
      </c>
      <c r="F32" s="21">
        <f>F33</f>
        <v>2542006.33</v>
      </c>
      <c r="G32" s="21">
        <v>0</v>
      </c>
      <c r="H32" s="21">
        <v>0</v>
      </c>
      <c r="I32" s="21">
        <f>I33</f>
        <v>6438651.72</v>
      </c>
      <c r="J32" s="21">
        <v>0</v>
      </c>
      <c r="K32" s="19"/>
      <c r="L32" s="48"/>
    </row>
    <row r="33" spans="1:12" ht="24">
      <c r="A33" s="27" t="s">
        <v>24</v>
      </c>
      <c r="B33" s="32">
        <v>410</v>
      </c>
      <c r="C33" s="20"/>
      <c r="D33" s="27">
        <f>SUM(E33,F33,I33)</f>
        <v>37839763.54</v>
      </c>
      <c r="E33" s="26">
        <v>28859105.49</v>
      </c>
      <c r="F33" s="26">
        <v>2542006.33</v>
      </c>
      <c r="G33" s="26">
        <v>0</v>
      </c>
      <c r="H33" s="26">
        <v>0</v>
      </c>
      <c r="I33" s="26">
        <v>6438651.72</v>
      </c>
      <c r="J33" s="26">
        <v>0</v>
      </c>
      <c r="K33" s="19"/>
      <c r="L33" s="48"/>
    </row>
    <row r="34" spans="1:12" ht="12.75">
      <c r="A34" s="27" t="s">
        <v>25</v>
      </c>
      <c r="B34" s="32">
        <v>420</v>
      </c>
      <c r="C34" s="20"/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19"/>
      <c r="L34" s="19"/>
    </row>
    <row r="35" spans="1:12" ht="12.75">
      <c r="A35" s="27" t="s">
        <v>26</v>
      </c>
      <c r="B35" s="32">
        <v>500</v>
      </c>
      <c r="C35" s="20" t="s">
        <v>77</v>
      </c>
      <c r="D35" s="27">
        <v>378651.72</v>
      </c>
      <c r="E35" s="27">
        <v>0</v>
      </c>
      <c r="F35" s="27">
        <v>0</v>
      </c>
      <c r="G35" s="27">
        <v>0</v>
      </c>
      <c r="H35" s="27">
        <v>0</v>
      </c>
      <c r="I35" s="27">
        <v>378651.72</v>
      </c>
      <c r="J35" s="27">
        <v>0</v>
      </c>
      <c r="K35" s="19"/>
      <c r="L35" s="19"/>
    </row>
    <row r="36" spans="1:12" ht="12.75">
      <c r="A36" s="27" t="s">
        <v>27</v>
      </c>
      <c r="B36" s="32">
        <v>600</v>
      </c>
      <c r="C36" s="20" t="s">
        <v>77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19"/>
      <c r="L36" s="19"/>
    </row>
    <row r="37" spans="1:12" ht="8.25" customHeight="1">
      <c r="A37" s="19"/>
      <c r="B37" s="25"/>
      <c r="C37" s="25"/>
      <c r="D37" s="29"/>
      <c r="E37" s="29"/>
      <c r="F37" s="29"/>
      <c r="G37" s="29"/>
      <c r="H37" s="29"/>
      <c r="I37" s="29"/>
      <c r="J37" s="29"/>
      <c r="K37" s="19"/>
      <c r="L37" s="19"/>
    </row>
    <row r="38" spans="1:5" ht="12.75">
      <c r="A38" s="58" t="s">
        <v>105</v>
      </c>
      <c r="B38" s="58"/>
      <c r="C38" s="58"/>
      <c r="D38" s="58"/>
      <c r="E38" s="58"/>
    </row>
    <row r="39" spans="1:5" ht="12.75">
      <c r="A39" s="19"/>
      <c r="B39" s="35" t="s">
        <v>136</v>
      </c>
      <c r="C39" s="19"/>
      <c r="D39" s="19"/>
      <c r="E39" s="37" t="s">
        <v>123</v>
      </c>
    </row>
    <row r="40" spans="1:5" ht="4.5" customHeight="1">
      <c r="A40" s="19"/>
      <c r="B40" s="19"/>
      <c r="C40" s="19"/>
      <c r="D40" s="19"/>
      <c r="E40" s="19"/>
    </row>
    <row r="41" spans="1:5" ht="69" customHeight="1">
      <c r="A41" s="22" t="s">
        <v>75</v>
      </c>
      <c r="B41" s="22" t="s">
        <v>97</v>
      </c>
      <c r="C41" s="22" t="s">
        <v>107</v>
      </c>
      <c r="D41" s="22" t="s">
        <v>112</v>
      </c>
      <c r="E41" s="22" t="s">
        <v>138</v>
      </c>
    </row>
    <row r="42" spans="1:5" ht="22.5">
      <c r="A42" s="22" t="s">
        <v>106</v>
      </c>
      <c r="B42" s="23" t="s">
        <v>108</v>
      </c>
      <c r="C42" s="22">
        <v>2018</v>
      </c>
      <c r="D42" s="24">
        <f>D43+D44</f>
        <v>7572581.15</v>
      </c>
      <c r="E42" s="24">
        <f>E43+E44</f>
        <v>7572581.15</v>
      </c>
    </row>
    <row r="43" spans="1:5" ht="33.75" customHeight="1">
      <c r="A43" s="22" t="s">
        <v>137</v>
      </c>
      <c r="B43" s="23" t="s">
        <v>110</v>
      </c>
      <c r="C43" s="22"/>
      <c r="D43" s="24">
        <v>260000</v>
      </c>
      <c r="E43" s="24">
        <v>260000</v>
      </c>
    </row>
    <row r="44" spans="1:5" ht="22.5">
      <c r="A44" s="22" t="s">
        <v>109</v>
      </c>
      <c r="B44" s="23" t="s">
        <v>111</v>
      </c>
      <c r="C44" s="22">
        <v>2018</v>
      </c>
      <c r="D44" s="24">
        <f>E44</f>
        <v>7312581.15</v>
      </c>
      <c r="E44" s="24">
        <v>7312581.15</v>
      </c>
    </row>
    <row r="46" spans="1:4" ht="12.75">
      <c r="A46" t="s">
        <v>139</v>
      </c>
      <c r="D46" t="s">
        <v>140</v>
      </c>
    </row>
    <row r="48" spans="1:4" ht="12.75">
      <c r="A48" t="s">
        <v>141</v>
      </c>
      <c r="D48" t="s">
        <v>144</v>
      </c>
    </row>
  </sheetData>
  <mergeCells count="13">
    <mergeCell ref="A38:E38"/>
    <mergeCell ref="G7:G8"/>
    <mergeCell ref="H7:H8"/>
    <mergeCell ref="C5:C8"/>
    <mergeCell ref="D7:D8"/>
    <mergeCell ref="E7:E8"/>
    <mergeCell ref="F7:F8"/>
    <mergeCell ref="A2:F2"/>
    <mergeCell ref="D5:J5"/>
    <mergeCell ref="E6:J6"/>
    <mergeCell ref="I7:J7"/>
    <mergeCell ref="A5:A8"/>
    <mergeCell ref="B5:B8"/>
  </mergeCells>
  <printOptions/>
  <pageMargins left="0.7874015748031497" right="0.7874015748031497" top="0.7874015748031497" bottom="0.7874015748031497" header="0.5118110236220472" footer="0.5118110236220472"/>
  <pageSetup fitToHeight="0" fitToWidth="1" horizontalDpi="300" verticalDpi="3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28"/>
  <sheetViews>
    <sheetView workbookViewId="0" topLeftCell="A1">
      <selection activeCell="I11" sqref="I11"/>
    </sheetView>
  </sheetViews>
  <sheetFormatPr defaultColWidth="9.00390625" defaultRowHeight="12.75"/>
  <cols>
    <col min="2" max="2" width="16.875" style="0" customWidth="1"/>
    <col min="3" max="3" width="26.125" style="0" customWidth="1"/>
    <col min="4" max="4" width="25.125" style="0" customWidth="1"/>
  </cols>
  <sheetData>
    <row r="2" spans="2:6" ht="30.75" customHeight="1">
      <c r="B2" s="59" t="s">
        <v>114</v>
      </c>
      <c r="C2" s="59"/>
      <c r="D2" s="59"/>
      <c r="E2" s="34"/>
      <c r="F2" s="34"/>
    </row>
    <row r="3" spans="2:4" ht="12.75">
      <c r="B3" s="38"/>
      <c r="C3" s="39" t="s">
        <v>136</v>
      </c>
      <c r="D3" s="38"/>
    </row>
    <row r="4" spans="2:4" ht="12.75">
      <c r="B4" s="38"/>
      <c r="C4" s="38"/>
      <c r="D4" s="40" t="s">
        <v>124</v>
      </c>
    </row>
    <row r="5" spans="2:4" ht="22.5">
      <c r="B5" s="22" t="s">
        <v>75</v>
      </c>
      <c r="C5" s="22" t="s">
        <v>97</v>
      </c>
      <c r="D5" s="22" t="s">
        <v>113</v>
      </c>
    </row>
    <row r="6" spans="2:4" ht="12.75">
      <c r="B6" s="22">
        <v>1</v>
      </c>
      <c r="C6" s="22">
        <v>2</v>
      </c>
      <c r="D6" s="22">
        <v>3</v>
      </c>
    </row>
    <row r="7" spans="2:4" ht="22.5">
      <c r="B7" s="22" t="s">
        <v>26</v>
      </c>
      <c r="C7" s="23" t="s">
        <v>117</v>
      </c>
      <c r="D7" s="41">
        <v>0</v>
      </c>
    </row>
    <row r="8" spans="2:4" ht="22.5">
      <c r="B8" s="22" t="s">
        <v>27</v>
      </c>
      <c r="C8" s="23" t="s">
        <v>118</v>
      </c>
      <c r="D8" s="41">
        <v>0</v>
      </c>
    </row>
    <row r="9" spans="2:4" ht="12.75">
      <c r="B9" s="22" t="s">
        <v>115</v>
      </c>
      <c r="C9" s="23" t="s">
        <v>119</v>
      </c>
      <c r="D9" s="41">
        <v>0</v>
      </c>
    </row>
    <row r="10" spans="2:4" ht="12.75">
      <c r="B10" s="22" t="s">
        <v>116</v>
      </c>
      <c r="C10" s="23" t="s">
        <v>120</v>
      </c>
      <c r="D10" s="41">
        <v>0</v>
      </c>
    </row>
    <row r="11" spans="2:4" ht="12.75">
      <c r="B11" s="38"/>
      <c r="C11" s="38"/>
      <c r="D11" s="38"/>
    </row>
    <row r="12" spans="2:4" ht="12.75">
      <c r="B12" s="38"/>
      <c r="C12" s="38"/>
      <c r="D12" s="38"/>
    </row>
    <row r="13" spans="2:4" ht="38.25" customHeight="1">
      <c r="B13" s="59" t="s">
        <v>134</v>
      </c>
      <c r="C13" s="59"/>
      <c r="D13" s="59"/>
    </row>
    <row r="14" spans="2:4" ht="12.75">
      <c r="B14" s="38"/>
      <c r="C14" s="38"/>
      <c r="D14" s="38"/>
    </row>
    <row r="15" spans="2:4" ht="22.5">
      <c r="B15" s="22" t="s">
        <v>75</v>
      </c>
      <c r="C15" s="22" t="s">
        <v>97</v>
      </c>
      <c r="D15" s="22" t="s">
        <v>113</v>
      </c>
    </row>
    <row r="16" spans="2:4" ht="12.75">
      <c r="B16" s="22">
        <v>1</v>
      </c>
      <c r="C16" s="22">
        <v>2</v>
      </c>
      <c r="D16" s="22">
        <v>3</v>
      </c>
    </row>
    <row r="17" spans="2:4" ht="22.5">
      <c r="B17" s="22" t="s">
        <v>125</v>
      </c>
      <c r="C17" s="23" t="s">
        <v>117</v>
      </c>
      <c r="D17" s="41">
        <v>0</v>
      </c>
    </row>
    <row r="18" spans="2:4" ht="112.5">
      <c r="B18" s="22" t="s">
        <v>126</v>
      </c>
      <c r="C18" s="23" t="s">
        <v>118</v>
      </c>
      <c r="D18" s="41">
        <v>0</v>
      </c>
    </row>
    <row r="19" spans="2:4" ht="45">
      <c r="B19" s="22" t="s">
        <v>127</v>
      </c>
      <c r="C19" s="23" t="s">
        <v>119</v>
      </c>
      <c r="D19" s="41">
        <v>0</v>
      </c>
    </row>
    <row r="20" spans="2:4" ht="12.75">
      <c r="B20" s="38"/>
      <c r="C20" s="38"/>
      <c r="D20" s="38"/>
    </row>
    <row r="21" spans="2:4" ht="12.75">
      <c r="B21" s="38"/>
      <c r="C21" s="38"/>
      <c r="D21" s="38"/>
    </row>
    <row r="22" spans="2:4" ht="33.75">
      <c r="B22" s="42" t="s">
        <v>128</v>
      </c>
      <c r="C22" s="38"/>
      <c r="D22" s="38" t="s">
        <v>129</v>
      </c>
    </row>
    <row r="23" spans="2:4" ht="12.75">
      <c r="B23" s="38"/>
      <c r="C23" s="38"/>
      <c r="D23" s="38"/>
    </row>
    <row r="24" spans="2:4" ht="12.75">
      <c r="B24" s="38" t="s">
        <v>130</v>
      </c>
      <c r="C24" s="38"/>
      <c r="D24" s="38" t="s">
        <v>146</v>
      </c>
    </row>
    <row r="25" spans="2:4" ht="12.75">
      <c r="B25" s="38"/>
      <c r="C25" s="38"/>
      <c r="D25" s="38"/>
    </row>
    <row r="26" spans="2:4" ht="12.75">
      <c r="B26" s="38" t="s">
        <v>131</v>
      </c>
      <c r="C26" s="38"/>
      <c r="D26" s="38" t="s">
        <v>146</v>
      </c>
    </row>
    <row r="27" spans="2:4" ht="12.75">
      <c r="B27" s="38" t="s">
        <v>132</v>
      </c>
      <c r="C27" s="38"/>
      <c r="D27" s="38"/>
    </row>
    <row r="28" spans="2:4" ht="12.75">
      <c r="B28" s="38"/>
      <c r="C28" s="38"/>
      <c r="D28" s="38"/>
    </row>
  </sheetData>
  <mergeCells count="2">
    <mergeCell ref="B2:D2"/>
    <mergeCell ref="B13:D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glavbuh</cp:lastModifiedBy>
  <cp:lastPrinted>2018-12-29T02:56:26Z</cp:lastPrinted>
  <dcterms:created xsi:type="dcterms:W3CDTF">2011-11-27T10:05:43Z</dcterms:created>
  <dcterms:modified xsi:type="dcterms:W3CDTF">2018-12-29T03:23:52Z</dcterms:modified>
  <cp:category/>
  <cp:version/>
  <cp:contentType/>
  <cp:contentStatus/>
</cp:coreProperties>
</file>